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600" windowHeight="11700"/>
  </bookViews>
  <sheets>
    <sheet name="APÉNDICE I" sheetId="3" r:id="rId1"/>
  </sheets>
  <definedNames>
    <definedName name="_xlnm._FilterDatabase" localSheetId="0" hidden="1">'APÉNDICE I'!$A$5:$L$5</definedName>
    <definedName name="_xlnm.Print_Titles" localSheetId="0">'APÉNDICE I'!$1:$5</definedName>
  </definedNames>
  <calcPr calcId="145621"/>
</workbook>
</file>

<file path=xl/calcChain.xml><?xml version="1.0" encoding="utf-8"?>
<calcChain xmlns="http://schemas.openxmlformats.org/spreadsheetml/2006/main">
  <c r="I41" i="3" l="1"/>
  <c r="J41" i="3" s="1"/>
  <c r="H41" i="3"/>
  <c r="I40" i="3"/>
  <c r="J40" i="3" s="1"/>
  <c r="H40" i="3"/>
  <c r="I39" i="3"/>
  <c r="J39" i="3" s="1"/>
  <c r="H39" i="3"/>
  <c r="I38" i="3"/>
  <c r="J38" i="3" s="1"/>
  <c r="H38" i="3"/>
  <c r="I37" i="3"/>
  <c r="J37" i="3" s="1"/>
  <c r="H37" i="3"/>
  <c r="I36" i="3"/>
  <c r="J36" i="3" s="1"/>
  <c r="H36" i="3"/>
  <c r="I35" i="3"/>
  <c r="J35" i="3" s="1"/>
  <c r="H35" i="3"/>
  <c r="I34" i="3"/>
  <c r="J34" i="3" s="1"/>
  <c r="H34" i="3"/>
  <c r="J33" i="3"/>
  <c r="I33" i="3"/>
  <c r="H33" i="3"/>
  <c r="I32" i="3"/>
  <c r="J32" i="3" s="1"/>
  <c r="H32" i="3"/>
  <c r="I31" i="3"/>
  <c r="J31" i="3" s="1"/>
  <c r="H31" i="3"/>
  <c r="I30" i="3"/>
  <c r="J30" i="3" s="1"/>
  <c r="H30" i="3"/>
  <c r="I29" i="3"/>
  <c r="J29" i="3" s="1"/>
  <c r="H29" i="3"/>
  <c r="I28" i="3"/>
  <c r="J28" i="3" s="1"/>
  <c r="H28" i="3"/>
  <c r="I27" i="3"/>
  <c r="J27" i="3" s="1"/>
  <c r="H27" i="3"/>
  <c r="J26" i="3"/>
  <c r="I26" i="3"/>
  <c r="H26" i="3"/>
  <c r="I25" i="3"/>
  <c r="J25" i="3" s="1"/>
  <c r="H25" i="3"/>
  <c r="I24" i="3"/>
  <c r="J24" i="3" s="1"/>
  <c r="H24" i="3"/>
  <c r="I23" i="3"/>
  <c r="J23" i="3" s="1"/>
  <c r="H23" i="3"/>
  <c r="I22" i="3"/>
  <c r="J22" i="3" s="1"/>
  <c r="H22" i="3"/>
  <c r="I21" i="3"/>
  <c r="J21" i="3" s="1"/>
  <c r="H21" i="3"/>
  <c r="I20" i="3"/>
  <c r="J20" i="3" s="1"/>
  <c r="H20" i="3"/>
  <c r="I19" i="3"/>
  <c r="J19" i="3" s="1"/>
  <c r="H19" i="3"/>
  <c r="I18" i="3"/>
  <c r="J18" i="3" s="1"/>
  <c r="H18" i="3"/>
  <c r="I17" i="3"/>
  <c r="J17" i="3" s="1"/>
  <c r="H17" i="3"/>
  <c r="I16" i="3"/>
  <c r="J16" i="3" s="1"/>
  <c r="H16" i="3"/>
  <c r="I15" i="3"/>
  <c r="J15" i="3" s="1"/>
  <c r="H15" i="3"/>
  <c r="I14" i="3"/>
  <c r="J14" i="3" s="1"/>
  <c r="H14" i="3"/>
  <c r="I13" i="3"/>
  <c r="J13" i="3" s="1"/>
  <c r="H13" i="3"/>
  <c r="I12" i="3"/>
  <c r="J12" i="3" s="1"/>
  <c r="H12" i="3"/>
  <c r="I11" i="3"/>
  <c r="J11" i="3" s="1"/>
  <c r="H11" i="3"/>
  <c r="I10" i="3"/>
  <c r="J10" i="3" s="1"/>
  <c r="H10" i="3"/>
  <c r="I9" i="3"/>
  <c r="J9" i="3" s="1"/>
  <c r="H9" i="3"/>
  <c r="I8" i="3"/>
  <c r="J8" i="3" s="1"/>
  <c r="H8" i="3"/>
  <c r="I7" i="3"/>
  <c r="J7" i="3" s="1"/>
  <c r="H7" i="3"/>
  <c r="I6" i="3"/>
  <c r="J6" i="3" s="1"/>
  <c r="H6" i="3"/>
  <c r="H43" i="3" l="1"/>
  <c r="J43" i="3" l="1"/>
</calcChain>
</file>

<file path=xl/sharedStrings.xml><?xml version="1.0" encoding="utf-8"?>
<sst xmlns="http://schemas.openxmlformats.org/spreadsheetml/2006/main" count="87" uniqueCount="52">
  <si>
    <t>UN</t>
  </si>
  <si>
    <t>Material</t>
  </si>
  <si>
    <t>UMP</t>
  </si>
  <si>
    <t>Lote</t>
  </si>
  <si>
    <t>Cantidad</t>
  </si>
  <si>
    <t>Total Licit. Sin iva</t>
  </si>
  <si>
    <t>Prec. Licit. Sin iva</t>
  </si>
  <si>
    <t>Prec. Licit. Con iva</t>
  </si>
  <si>
    <t>Total Licit. Con iva</t>
  </si>
  <si>
    <t>Pos.</t>
  </si>
  <si>
    <t>Descripción material</t>
  </si>
  <si>
    <t>% iva aplicable</t>
  </si>
  <si>
    <t>* Consumo 24 meses</t>
  </si>
  <si>
    <t>APÉNDICE I</t>
  </si>
  <si>
    <t>Exp.: 1100988442/PA</t>
  </si>
  <si>
    <t>SONDAS VESICALES COUVELAIRE/ DUFOUR, SONDAS URETRALES Y EQUIPOS PARA ESTUDIOS URODINÁMICOS</t>
  </si>
  <si>
    <t>SONDA VESICAL COUVELAIRE PVC TRES VÍAS BALÓN 30ML 16CHX40CM</t>
  </si>
  <si>
    <t>SONDA VESICAL COUVELAIRE PVC TRES VÍAS BALÓN 30ML 18CHX40CM</t>
  </si>
  <si>
    <t>SONDA VESICAL COUVELAIRE PVC TRES VÍAS BALÓN 30ML 20CHX40CM</t>
  </si>
  <si>
    <t>SONDA VESICAL COUVELAIRE PVC TRES VÍAS BALÓN 30ML 22CHX40CM</t>
  </si>
  <si>
    <t>SONDA VESICAL COUVELAIRE SILICONA TRES VÍAS BALÓN 30/50ML 18CHX40CM</t>
  </si>
  <si>
    <t>SONDA VESICAL COUVELAIRE SILICONA TRES VÍAS BALÓN 30/50ML 20CHX40CM</t>
  </si>
  <si>
    <t>SONDA VESICAL COUVELAIRE SILICONA TRES VÍAS BALÓN 30/50ML 22CHX40CM</t>
  </si>
  <si>
    <t>SONDA VESICAL COUVELAIRE PVC  TRES VÍAS BALÓN 75ML 18CHX40CM</t>
  </si>
  <si>
    <t>SONDA VESICAL COUVELAIRE PVC  TRES VÍAS BALÓN 75ML 20CHX40CM</t>
  </si>
  <si>
    <t>SONDA VESICAL COUVELAIRE PVC  TRES VÍAS BALÓN 75ML 22CHX40CM</t>
  </si>
  <si>
    <t>SONDA VESICAL COUVELAIRE PVC  TRES VÍAS BALÓN 75ML 24CHX40CM</t>
  </si>
  <si>
    <t>SONDA VESICAL COUVELAIRE PVC DOS VÍAS BALÓN 30ML 18CHX40CM</t>
  </si>
  <si>
    <t>SONDA VESICAL DUFOUR PVC TRES VÍAS BALÓN 75ML 18CHX40CM</t>
  </si>
  <si>
    <t>SONDA VESICAL DUFOUR PVC TRES VÍAS BALÓN 75ML 20CHX40CM</t>
  </si>
  <si>
    <t>SONDA VESICAL DUFOUR PVC TRES VÍAS BALÓN 75ML 22CHX40CM</t>
  </si>
  <si>
    <t>SONDA VESICAL DUFOUR PVC TRES VÍAS BALÓN 30ML 18CHX40CM</t>
  </si>
  <si>
    <t>SONDA VESICAL DUFOUR PVC DOS VÍAS BALÓN 30ML 20CHX40CM</t>
  </si>
  <si>
    <t>SONDA VESICAL DUFOUR SILICONA TRES VÍAS BALON 30/50ML 18CH 40CM</t>
  </si>
  <si>
    <t>SONDA VESICAL DUFOUR SILICONA TRES VÍAS BALON 30/50ML 20CH 40CM</t>
  </si>
  <si>
    <t>SONDA VESICAL DUFOUR SILICONA TRES VÍAS BALON 30/50ML 22CH 40CM</t>
  </si>
  <si>
    <t>SONDA URETERAL PUNTA RECTA CILÍNDRICA CERRADA PVC UNA VÍA 4CHX70CM</t>
  </si>
  <si>
    <t>SONDA URETERAL PUNTA RECTA CILÍNDRICA CERRADA PVC UNA VÍA 5CHX70CM</t>
  </si>
  <si>
    <t>SONDA URETERAL PUNTA RECTA CILÍNDRICA CERRADA PVC UNA VÍA 6CHX70CM</t>
  </si>
  <si>
    <t>SONDA URETERAL CON RECUBRIMIENTO PUNTA RECTA CILÍNDRICA ABIERTA PVC UNA VÍA 5CHX70CM</t>
  </si>
  <si>
    <t>SONDA URETERAL CON RECUBRIMIENTO PUNTA RECTA CILÍNDRICA ABIERTA PVC UNA VÍA 4CHX70CM</t>
  </si>
  <si>
    <t>SONDA URETRAL PVC UNA VÍA ROSCA MÉTRICA HEMBRA 12CHX40CM SIN BUJÍA</t>
  </si>
  <si>
    <t>SONDA URETRAL PVC UNA VÍA ROSCA MÉTRICA HEMBRA 14CHX40CM SIN BUJÍA</t>
  </si>
  <si>
    <t>SONDA URETRAL PVC UNA VÍA ROSCA MÉTRICA HEMBRA 16CHX40CM SIN BUJÍA</t>
  </si>
  <si>
    <t>EQUIPO URODINAMIA SONDA VESICAL 6CHX40CM Y CATETER RECTAL 5CHX200CM CISTOMANOMETRIA</t>
  </si>
  <si>
    <t xml:space="preserve">EQUIPO URODINAMIA SONDA VESICAL 8CHX40CM Y CATETER RECTAL 5CHX200CM CISTOMANOMETRIA </t>
  </si>
  <si>
    <t>EQUIPO URODINAMIA SONDA VESICAL 9CHX40CM Y CATETER RECTAL 7,5CHX200CM CISTOMANOMETRIA</t>
  </si>
  <si>
    <t xml:space="preserve">SONDA VESICAL CISTOMANOMETRÍA DOS VÍAS 9CHX40CM </t>
  </si>
  <si>
    <t xml:space="preserve">SONDA RECTAL PRESIÓN ABDOMINAL UNA VÍA BALÓN 7,5CHX200CM </t>
  </si>
  <si>
    <t>SONDA URETRAL CISTOMANOMETRÍA DOS VÍAS 7CHX50CM</t>
  </si>
  <si>
    <t>SONDA URETRAL CISTOMANOMETRÍA UNA VÍA 7CHX50CM</t>
  </si>
  <si>
    <t>SONDA RECTAL PRESIÓN ABDOMINAL UNA VÍA BALÓN 7CHX50CM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</si>
</sst>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0.000000"/>
    <numFmt numFmtId="166" formatCode="#,##0.0000"/>
  </numFmts>
  <fonts count="8" x14ac:knownFonts="1">
    <font>
      <sz val="10"/>
      <name val="Arial"/>
    </font>
    <font>
      <sz val="10"/>
      <name val="Arial"/>
      <family val="2"/>
    </font>
    <font>
      <b/>
      <i/>
      <sz val="10"/>
      <color theme="1"/>
      <name val="Arial"/>
      <family val="2"/>
    </font>
    <font>
      <b/>
      <i/>
      <sz val="10"/>
      <color theme="0"/>
      <name val="Arial"/>
      <family val="2"/>
    </font>
    <font>
      <b/>
      <sz val="18"/>
      <name val="Calibri"/>
      <family val="2"/>
    </font>
    <font>
      <sz val="9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0" fillId="0" borderId="0" xfId="0" applyAlignment="1">
      <alignment horizontal="center" vertical="top"/>
    </xf>
    <xf numFmtId="9" fontId="0" fillId="0" borderId="0" xfId="0" applyNumberFormat="1" applyAlignment="1">
      <alignment vertical="top"/>
    </xf>
    <xf numFmtId="0" fontId="3" fillId="2" borderId="0" xfId="0" applyFont="1" applyFill="1" applyBorder="1" applyAlignment="1">
      <alignment horizontal="center" vertical="center" wrapText="1"/>
    </xf>
    <xf numFmtId="3" fontId="3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Border="1"/>
    <xf numFmtId="4" fontId="5" fillId="0" borderId="0" xfId="0" applyNumberFormat="1" applyFont="1" applyAlignment="1">
      <alignment vertical="top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shrinkToFit="1"/>
    </xf>
    <xf numFmtId="0" fontId="7" fillId="0" borderId="0" xfId="0" applyFont="1" applyBorder="1" applyAlignment="1">
      <alignment horizontal="center" shrinkToFit="1"/>
    </xf>
    <xf numFmtId="3" fontId="7" fillId="3" borderId="0" xfId="0" applyNumberFormat="1" applyFont="1" applyFill="1" applyBorder="1" applyAlignment="1">
      <alignment horizontal="right"/>
    </xf>
    <xf numFmtId="166" fontId="7" fillId="3" borderId="0" xfId="0" applyNumberFormat="1" applyFont="1" applyFill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66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/>
    </xf>
    <xf numFmtId="10" fontId="7" fillId="0" borderId="0" xfId="0" applyNumberFormat="1" applyFont="1" applyBorder="1" applyAlignment="1">
      <alignment horizontal="right"/>
    </xf>
    <xf numFmtId="166" fontId="7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3" borderId="0" xfId="0" applyFill="1" applyAlignment="1">
      <alignment horizontal="center" vertical="top"/>
    </xf>
    <xf numFmtId="0" fontId="6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workbookViewId="0">
      <selection activeCell="D16" sqref="D16"/>
    </sheetView>
  </sheetViews>
  <sheetFormatPr baseColWidth="10" defaultRowHeight="12.75" x14ac:dyDescent="0.2"/>
  <cols>
    <col min="1" max="1" width="5.42578125" bestFit="1" customWidth="1"/>
    <col min="2" max="2" width="5.42578125" customWidth="1"/>
    <col min="3" max="3" width="9" style="1" bestFit="1" customWidth="1"/>
    <col min="4" max="4" width="83.42578125" customWidth="1"/>
    <col min="5" max="5" width="5.7109375" bestFit="1" customWidth="1"/>
    <col min="6" max="6" width="9.42578125" bestFit="1" customWidth="1"/>
    <col min="7" max="7" width="11.42578125" style="3" customWidth="1"/>
    <col min="8" max="8" width="11.7109375" style="3" bestFit="1" customWidth="1"/>
    <col min="9" max="9" width="11.7109375" style="2" bestFit="1" customWidth="1"/>
    <col min="10" max="10" width="13.7109375" style="3" customWidth="1"/>
    <col min="11" max="11" width="11" style="2" customWidth="1"/>
    <col min="12" max="12" width="11.5703125" style="4"/>
  </cols>
  <sheetData>
    <row r="1" spans="1:15" x14ac:dyDescent="0.2">
      <c r="B1" s="24" t="s">
        <v>13</v>
      </c>
      <c r="C1" s="24"/>
      <c r="D1" s="24"/>
      <c r="E1" s="24"/>
      <c r="F1" s="24"/>
      <c r="G1" s="24"/>
      <c r="H1" s="24"/>
      <c r="I1" s="24"/>
      <c r="J1" s="24"/>
      <c r="K1" s="24"/>
    </row>
    <row r="2" spans="1:15" x14ac:dyDescent="0.2">
      <c r="B2" s="25" t="s">
        <v>14</v>
      </c>
      <c r="C2" s="25"/>
      <c r="D2" s="25"/>
      <c r="E2" s="25"/>
      <c r="F2" s="25"/>
      <c r="G2" s="25"/>
      <c r="H2" s="25"/>
      <c r="I2" s="25"/>
      <c r="J2" s="25"/>
      <c r="K2" s="25"/>
    </row>
    <row r="3" spans="1:15" ht="15" x14ac:dyDescent="0.2">
      <c r="A3" s="26" t="s">
        <v>15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5" x14ac:dyDescent="0.2">
      <c r="B4" s="1"/>
      <c r="D4" s="1"/>
      <c r="E4" s="1"/>
      <c r="F4" s="1"/>
      <c r="G4" s="1"/>
      <c r="H4" s="5"/>
      <c r="I4" s="1"/>
      <c r="J4" s="1"/>
      <c r="K4" s="1"/>
    </row>
    <row r="5" spans="1:15" ht="25.5" x14ac:dyDescent="0.2">
      <c r="A5" s="7" t="s">
        <v>3</v>
      </c>
      <c r="B5" s="7" t="s">
        <v>9</v>
      </c>
      <c r="C5" s="7" t="s">
        <v>1</v>
      </c>
      <c r="D5" s="7" t="s">
        <v>10</v>
      </c>
      <c r="E5" s="7" t="s">
        <v>2</v>
      </c>
      <c r="F5" s="8" t="s">
        <v>4</v>
      </c>
      <c r="G5" s="8" t="s">
        <v>6</v>
      </c>
      <c r="H5" s="8" t="s">
        <v>5</v>
      </c>
      <c r="I5" s="8" t="s">
        <v>7</v>
      </c>
      <c r="J5" s="8" t="s">
        <v>8</v>
      </c>
      <c r="K5" s="8" t="s">
        <v>11</v>
      </c>
    </row>
    <row r="6" spans="1:15" x14ac:dyDescent="0.2">
      <c r="A6" s="13">
        <v>1</v>
      </c>
      <c r="B6" s="13">
        <v>10</v>
      </c>
      <c r="C6" s="14">
        <v>11002658</v>
      </c>
      <c r="D6" s="15" t="s">
        <v>16</v>
      </c>
      <c r="E6" s="16" t="s">
        <v>0</v>
      </c>
      <c r="F6" s="17">
        <v>300</v>
      </c>
      <c r="G6" s="18">
        <v>7.5</v>
      </c>
      <c r="H6" s="19">
        <f>F6*G6</f>
        <v>2250</v>
      </c>
      <c r="I6" s="20">
        <f>G6*1.1</f>
        <v>8.25</v>
      </c>
      <c r="J6" s="21">
        <f>F6*I6</f>
        <v>2475</v>
      </c>
      <c r="K6" s="22">
        <v>0.1</v>
      </c>
    </row>
    <row r="7" spans="1:15" x14ac:dyDescent="0.2">
      <c r="A7" s="13">
        <v>1</v>
      </c>
      <c r="B7" s="13">
        <v>20</v>
      </c>
      <c r="C7" s="14">
        <v>11000027</v>
      </c>
      <c r="D7" s="15" t="s">
        <v>17</v>
      </c>
      <c r="E7" s="16" t="s">
        <v>0</v>
      </c>
      <c r="F7" s="17">
        <v>1000</v>
      </c>
      <c r="G7" s="18">
        <v>7.5</v>
      </c>
      <c r="H7" s="19">
        <f t="shared" ref="H7:H38" si="0">F7*G7</f>
        <v>7500</v>
      </c>
      <c r="I7" s="20">
        <f>G7*1.1</f>
        <v>8.25</v>
      </c>
      <c r="J7" s="21">
        <f t="shared" ref="J7:J38" si="1">F7*I7</f>
        <v>8250</v>
      </c>
      <c r="K7" s="22">
        <v>0.1</v>
      </c>
      <c r="O7" s="6"/>
    </row>
    <row r="8" spans="1:15" x14ac:dyDescent="0.2">
      <c r="A8" s="13">
        <v>1</v>
      </c>
      <c r="B8" s="13">
        <v>30</v>
      </c>
      <c r="C8" s="14">
        <v>11000028</v>
      </c>
      <c r="D8" s="15" t="s">
        <v>18</v>
      </c>
      <c r="E8" s="16" t="s">
        <v>0</v>
      </c>
      <c r="F8" s="17">
        <v>1000</v>
      </c>
      <c r="G8" s="18">
        <v>7.5</v>
      </c>
      <c r="H8" s="19">
        <f t="shared" si="0"/>
        <v>7500</v>
      </c>
      <c r="I8" s="20">
        <f t="shared" ref="I8:I33" si="2">G8*1.1</f>
        <v>8.25</v>
      </c>
      <c r="J8" s="21">
        <f t="shared" si="1"/>
        <v>8250</v>
      </c>
      <c r="K8" s="22">
        <v>0.1</v>
      </c>
      <c r="O8" s="6"/>
    </row>
    <row r="9" spans="1:15" x14ac:dyDescent="0.2">
      <c r="A9" s="13">
        <v>1</v>
      </c>
      <c r="B9" s="13">
        <v>40</v>
      </c>
      <c r="C9" s="14">
        <v>11000029</v>
      </c>
      <c r="D9" s="15" t="s">
        <v>19</v>
      </c>
      <c r="E9" s="16" t="s">
        <v>0</v>
      </c>
      <c r="F9" s="17">
        <v>500</v>
      </c>
      <c r="G9" s="18">
        <v>7.5</v>
      </c>
      <c r="H9" s="19">
        <f t="shared" si="0"/>
        <v>3750</v>
      </c>
      <c r="I9" s="20">
        <f t="shared" si="2"/>
        <v>8.25</v>
      </c>
      <c r="J9" s="21">
        <f t="shared" si="1"/>
        <v>4125</v>
      </c>
      <c r="K9" s="22">
        <v>0.1</v>
      </c>
      <c r="O9" s="6"/>
    </row>
    <row r="10" spans="1:15" x14ac:dyDescent="0.2">
      <c r="A10" s="13">
        <v>2</v>
      </c>
      <c r="B10" s="13">
        <v>50</v>
      </c>
      <c r="C10" s="14">
        <v>11018891</v>
      </c>
      <c r="D10" s="15" t="s">
        <v>20</v>
      </c>
      <c r="E10" s="16" t="s">
        <v>0</v>
      </c>
      <c r="F10" s="17">
        <v>100</v>
      </c>
      <c r="G10" s="18">
        <v>7.45</v>
      </c>
      <c r="H10" s="19">
        <f t="shared" si="0"/>
        <v>745</v>
      </c>
      <c r="I10" s="20">
        <f t="shared" si="2"/>
        <v>8.1950000000000003</v>
      </c>
      <c r="J10" s="21">
        <f t="shared" si="1"/>
        <v>819.5</v>
      </c>
      <c r="K10" s="22">
        <v>0.1</v>
      </c>
      <c r="O10" s="6"/>
    </row>
    <row r="11" spans="1:15" x14ac:dyDescent="0.2">
      <c r="A11" s="13">
        <v>2</v>
      </c>
      <c r="B11" s="13">
        <v>60</v>
      </c>
      <c r="C11" s="14">
        <v>11018892</v>
      </c>
      <c r="D11" s="15" t="s">
        <v>21</v>
      </c>
      <c r="E11" s="16" t="s">
        <v>0</v>
      </c>
      <c r="F11" s="17">
        <v>50</v>
      </c>
      <c r="G11" s="18">
        <v>7.45</v>
      </c>
      <c r="H11" s="19">
        <f t="shared" si="0"/>
        <v>372.5</v>
      </c>
      <c r="I11" s="20">
        <f t="shared" si="2"/>
        <v>8.1950000000000003</v>
      </c>
      <c r="J11" s="21">
        <f t="shared" si="1"/>
        <v>409.75</v>
      </c>
      <c r="K11" s="22">
        <v>0.1</v>
      </c>
      <c r="O11" s="6"/>
    </row>
    <row r="12" spans="1:15" x14ac:dyDescent="0.2">
      <c r="A12" s="13">
        <v>2</v>
      </c>
      <c r="B12" s="13">
        <v>70</v>
      </c>
      <c r="C12" s="14">
        <v>11018893</v>
      </c>
      <c r="D12" s="15" t="s">
        <v>22</v>
      </c>
      <c r="E12" s="16" t="s">
        <v>0</v>
      </c>
      <c r="F12" s="17">
        <v>50</v>
      </c>
      <c r="G12" s="18">
        <v>7.45</v>
      </c>
      <c r="H12" s="19">
        <f t="shared" si="0"/>
        <v>372.5</v>
      </c>
      <c r="I12" s="20">
        <f t="shared" si="2"/>
        <v>8.1950000000000003</v>
      </c>
      <c r="J12" s="21">
        <f t="shared" si="1"/>
        <v>409.75</v>
      </c>
      <c r="K12" s="22">
        <v>0.1</v>
      </c>
      <c r="O12" s="6"/>
    </row>
    <row r="13" spans="1:15" ht="12.75" customHeight="1" x14ac:dyDescent="0.2">
      <c r="A13" s="13">
        <v>3</v>
      </c>
      <c r="B13" s="13">
        <v>80</v>
      </c>
      <c r="C13" s="14">
        <v>11027577</v>
      </c>
      <c r="D13" s="15" t="s">
        <v>23</v>
      </c>
      <c r="E13" s="16" t="s">
        <v>0</v>
      </c>
      <c r="F13" s="17">
        <v>400</v>
      </c>
      <c r="G13" s="18">
        <v>7.5</v>
      </c>
      <c r="H13" s="19">
        <f t="shared" si="0"/>
        <v>3000</v>
      </c>
      <c r="I13" s="20">
        <f t="shared" si="2"/>
        <v>8.25</v>
      </c>
      <c r="J13" s="21">
        <f t="shared" si="1"/>
        <v>3300</v>
      </c>
      <c r="K13" s="22">
        <v>0.1</v>
      </c>
      <c r="N13" s="10"/>
      <c r="O13" s="6"/>
    </row>
    <row r="14" spans="1:15" x14ac:dyDescent="0.2">
      <c r="A14" s="13">
        <v>3</v>
      </c>
      <c r="B14" s="13">
        <v>90</v>
      </c>
      <c r="C14" s="14">
        <v>11027578</v>
      </c>
      <c r="D14" s="15" t="s">
        <v>24</v>
      </c>
      <c r="E14" s="16" t="s">
        <v>0</v>
      </c>
      <c r="F14" s="17">
        <v>300</v>
      </c>
      <c r="G14" s="18">
        <v>7.5</v>
      </c>
      <c r="H14" s="19">
        <f t="shared" si="0"/>
        <v>2250</v>
      </c>
      <c r="I14" s="20">
        <f t="shared" si="2"/>
        <v>8.25</v>
      </c>
      <c r="J14" s="21">
        <f t="shared" si="1"/>
        <v>2475</v>
      </c>
      <c r="K14" s="22">
        <v>0.1</v>
      </c>
      <c r="O14" s="6"/>
    </row>
    <row r="15" spans="1:15" x14ac:dyDescent="0.2">
      <c r="A15" s="13">
        <v>3</v>
      </c>
      <c r="B15" s="13">
        <v>100</v>
      </c>
      <c r="C15" s="14">
        <v>11027579</v>
      </c>
      <c r="D15" s="15" t="s">
        <v>25</v>
      </c>
      <c r="E15" s="16" t="s">
        <v>0</v>
      </c>
      <c r="F15" s="17">
        <v>300</v>
      </c>
      <c r="G15" s="18">
        <v>7.5</v>
      </c>
      <c r="H15" s="19">
        <f t="shared" si="0"/>
        <v>2250</v>
      </c>
      <c r="I15" s="20">
        <f t="shared" si="2"/>
        <v>8.25</v>
      </c>
      <c r="J15" s="21">
        <f t="shared" si="1"/>
        <v>2475</v>
      </c>
      <c r="K15" s="22">
        <v>0.1</v>
      </c>
      <c r="O15" s="6"/>
    </row>
    <row r="16" spans="1:15" x14ac:dyDescent="0.2">
      <c r="A16" s="13">
        <v>3</v>
      </c>
      <c r="B16" s="13">
        <v>110</v>
      </c>
      <c r="C16" s="14">
        <v>11027580</v>
      </c>
      <c r="D16" s="15" t="s">
        <v>26</v>
      </c>
      <c r="E16" s="16" t="s">
        <v>0</v>
      </c>
      <c r="F16" s="17">
        <v>100</v>
      </c>
      <c r="G16" s="18">
        <v>7.5</v>
      </c>
      <c r="H16" s="19">
        <f t="shared" si="0"/>
        <v>750</v>
      </c>
      <c r="I16" s="20">
        <f t="shared" si="2"/>
        <v>8.25</v>
      </c>
      <c r="J16" s="21">
        <f t="shared" si="1"/>
        <v>825</v>
      </c>
      <c r="K16" s="22">
        <v>0.1</v>
      </c>
      <c r="O16" s="6"/>
    </row>
    <row r="17" spans="1:15" x14ac:dyDescent="0.2">
      <c r="A17" s="13">
        <v>4</v>
      </c>
      <c r="B17" s="13">
        <v>120</v>
      </c>
      <c r="C17" s="14">
        <v>11002735</v>
      </c>
      <c r="D17" s="15" t="s">
        <v>27</v>
      </c>
      <c r="E17" s="16" t="s">
        <v>0</v>
      </c>
      <c r="F17" s="17">
        <v>100</v>
      </c>
      <c r="G17" s="18">
        <v>6.5</v>
      </c>
      <c r="H17" s="19">
        <f t="shared" si="0"/>
        <v>650</v>
      </c>
      <c r="I17" s="20">
        <f t="shared" si="2"/>
        <v>7.15</v>
      </c>
      <c r="J17" s="21">
        <f t="shared" si="1"/>
        <v>715</v>
      </c>
      <c r="K17" s="22">
        <v>0.1</v>
      </c>
      <c r="O17" s="6"/>
    </row>
    <row r="18" spans="1:15" x14ac:dyDescent="0.2">
      <c r="A18" s="13">
        <v>5</v>
      </c>
      <c r="B18" s="13">
        <v>130</v>
      </c>
      <c r="C18" s="14">
        <v>11023085</v>
      </c>
      <c r="D18" s="15" t="s">
        <v>28</v>
      </c>
      <c r="E18" s="16" t="s">
        <v>0</v>
      </c>
      <c r="F18" s="17">
        <v>1600</v>
      </c>
      <c r="G18" s="18">
        <v>7.5</v>
      </c>
      <c r="H18" s="19">
        <f t="shared" si="0"/>
        <v>12000</v>
      </c>
      <c r="I18" s="20">
        <f t="shared" si="2"/>
        <v>8.25</v>
      </c>
      <c r="J18" s="21">
        <f t="shared" si="1"/>
        <v>13200</v>
      </c>
      <c r="K18" s="22">
        <v>0.1</v>
      </c>
      <c r="O18" s="6"/>
    </row>
    <row r="19" spans="1:15" x14ac:dyDescent="0.2">
      <c r="A19" s="13">
        <v>5</v>
      </c>
      <c r="B19" s="13">
        <v>140</v>
      </c>
      <c r="C19" s="14">
        <v>11023086</v>
      </c>
      <c r="D19" s="15" t="s">
        <v>29</v>
      </c>
      <c r="E19" s="16" t="s">
        <v>0</v>
      </c>
      <c r="F19" s="17">
        <v>1600</v>
      </c>
      <c r="G19" s="18">
        <v>7.5</v>
      </c>
      <c r="H19" s="19">
        <f t="shared" si="0"/>
        <v>12000</v>
      </c>
      <c r="I19" s="20">
        <f t="shared" si="2"/>
        <v>8.25</v>
      </c>
      <c r="J19" s="21">
        <f t="shared" si="1"/>
        <v>13200</v>
      </c>
      <c r="K19" s="22">
        <v>0.1</v>
      </c>
      <c r="O19" s="6"/>
    </row>
    <row r="20" spans="1:15" x14ac:dyDescent="0.2">
      <c r="A20" s="13">
        <v>5</v>
      </c>
      <c r="B20" s="13">
        <v>150</v>
      </c>
      <c r="C20" s="14">
        <v>11023087</v>
      </c>
      <c r="D20" s="15" t="s">
        <v>30</v>
      </c>
      <c r="E20" s="16" t="s">
        <v>0</v>
      </c>
      <c r="F20" s="17">
        <v>1600</v>
      </c>
      <c r="G20" s="18">
        <v>7.5</v>
      </c>
      <c r="H20" s="19">
        <f t="shared" si="0"/>
        <v>12000</v>
      </c>
      <c r="I20" s="20">
        <f t="shared" si="2"/>
        <v>8.25</v>
      </c>
      <c r="J20" s="21">
        <f t="shared" si="1"/>
        <v>13200</v>
      </c>
      <c r="K20" s="22">
        <v>0.1</v>
      </c>
    </row>
    <row r="21" spans="1:15" x14ac:dyDescent="0.2">
      <c r="A21" s="13">
        <v>5</v>
      </c>
      <c r="B21" s="13">
        <v>160</v>
      </c>
      <c r="C21" s="14">
        <v>11029420</v>
      </c>
      <c r="D21" s="15" t="s">
        <v>31</v>
      </c>
      <c r="E21" s="16" t="s">
        <v>0</v>
      </c>
      <c r="F21" s="17">
        <v>100</v>
      </c>
      <c r="G21" s="18">
        <v>7.5</v>
      </c>
      <c r="H21" s="19">
        <f t="shared" si="0"/>
        <v>750</v>
      </c>
      <c r="I21" s="20">
        <f t="shared" si="2"/>
        <v>8.25</v>
      </c>
      <c r="J21" s="21">
        <f t="shared" si="1"/>
        <v>825</v>
      </c>
      <c r="K21" s="22">
        <v>0.1</v>
      </c>
    </row>
    <row r="22" spans="1:15" x14ac:dyDescent="0.2">
      <c r="A22" s="13">
        <v>5</v>
      </c>
      <c r="B22" s="13">
        <v>170</v>
      </c>
      <c r="C22" s="14">
        <v>11036318</v>
      </c>
      <c r="D22" s="15" t="s">
        <v>32</v>
      </c>
      <c r="E22" s="16" t="s">
        <v>0</v>
      </c>
      <c r="F22" s="17">
        <v>100</v>
      </c>
      <c r="G22" s="18">
        <v>6.5</v>
      </c>
      <c r="H22" s="19">
        <f t="shared" si="0"/>
        <v>650</v>
      </c>
      <c r="I22" s="20">
        <f t="shared" si="2"/>
        <v>7.15</v>
      </c>
      <c r="J22" s="21">
        <f t="shared" si="1"/>
        <v>715</v>
      </c>
      <c r="K22" s="22">
        <v>0.1</v>
      </c>
    </row>
    <row r="23" spans="1:15" x14ac:dyDescent="0.2">
      <c r="A23" s="13">
        <v>6</v>
      </c>
      <c r="B23" s="13">
        <v>180</v>
      </c>
      <c r="C23" s="14">
        <v>11021701</v>
      </c>
      <c r="D23" s="15" t="s">
        <v>33</v>
      </c>
      <c r="E23" s="16" t="s">
        <v>0</v>
      </c>
      <c r="F23" s="17">
        <v>2000</v>
      </c>
      <c r="G23" s="18">
        <v>8</v>
      </c>
      <c r="H23" s="19">
        <f t="shared" si="0"/>
        <v>16000</v>
      </c>
      <c r="I23" s="20">
        <f t="shared" si="2"/>
        <v>8.8000000000000007</v>
      </c>
      <c r="J23" s="21">
        <f t="shared" si="1"/>
        <v>17600</v>
      </c>
      <c r="K23" s="22">
        <v>0.1</v>
      </c>
    </row>
    <row r="24" spans="1:15" x14ac:dyDescent="0.2">
      <c r="A24" s="13">
        <v>6</v>
      </c>
      <c r="B24" s="13">
        <v>190</v>
      </c>
      <c r="C24" s="14">
        <v>11021702</v>
      </c>
      <c r="D24" s="15" t="s">
        <v>34</v>
      </c>
      <c r="E24" s="16" t="s">
        <v>0</v>
      </c>
      <c r="F24" s="17">
        <v>2200</v>
      </c>
      <c r="G24" s="18">
        <v>8</v>
      </c>
      <c r="H24" s="19">
        <f t="shared" si="0"/>
        <v>17600</v>
      </c>
      <c r="I24" s="20">
        <f t="shared" si="2"/>
        <v>8.8000000000000007</v>
      </c>
      <c r="J24" s="21">
        <f t="shared" si="1"/>
        <v>19360</v>
      </c>
      <c r="K24" s="22">
        <v>0.1</v>
      </c>
    </row>
    <row r="25" spans="1:15" x14ac:dyDescent="0.2">
      <c r="A25" s="13">
        <v>6</v>
      </c>
      <c r="B25" s="13">
        <v>200</v>
      </c>
      <c r="C25" s="14">
        <v>11008178</v>
      </c>
      <c r="D25" s="15" t="s">
        <v>35</v>
      </c>
      <c r="E25" s="16" t="s">
        <v>0</v>
      </c>
      <c r="F25" s="17">
        <v>800</v>
      </c>
      <c r="G25" s="18">
        <v>8</v>
      </c>
      <c r="H25" s="19">
        <f t="shared" si="0"/>
        <v>6400</v>
      </c>
      <c r="I25" s="20">
        <f t="shared" si="2"/>
        <v>8.8000000000000007</v>
      </c>
      <c r="J25" s="21">
        <f t="shared" si="1"/>
        <v>7040.0000000000009</v>
      </c>
      <c r="K25" s="22">
        <v>0.1</v>
      </c>
    </row>
    <row r="26" spans="1:15" x14ac:dyDescent="0.2">
      <c r="A26" s="13">
        <v>7</v>
      </c>
      <c r="B26" s="13">
        <v>210</v>
      </c>
      <c r="C26" s="14">
        <v>11003495</v>
      </c>
      <c r="D26" s="15" t="s">
        <v>36</v>
      </c>
      <c r="E26" s="16" t="s">
        <v>0</v>
      </c>
      <c r="F26" s="17">
        <v>1000</v>
      </c>
      <c r="G26" s="18">
        <v>3.3</v>
      </c>
      <c r="H26" s="19">
        <f t="shared" si="0"/>
        <v>3300</v>
      </c>
      <c r="I26" s="20">
        <f t="shared" si="2"/>
        <v>3.63</v>
      </c>
      <c r="J26" s="21">
        <f t="shared" si="1"/>
        <v>3630</v>
      </c>
      <c r="K26" s="22">
        <v>0.1</v>
      </c>
    </row>
    <row r="27" spans="1:15" x14ac:dyDescent="0.2">
      <c r="A27" s="13">
        <v>7</v>
      </c>
      <c r="B27" s="13">
        <v>220</v>
      </c>
      <c r="C27" s="14">
        <v>11003496</v>
      </c>
      <c r="D27" s="15" t="s">
        <v>37</v>
      </c>
      <c r="E27" s="16" t="s">
        <v>0</v>
      </c>
      <c r="F27" s="17">
        <v>150</v>
      </c>
      <c r="G27" s="18">
        <v>3.3</v>
      </c>
      <c r="H27" s="19">
        <f t="shared" si="0"/>
        <v>495</v>
      </c>
      <c r="I27" s="20">
        <f t="shared" si="2"/>
        <v>3.63</v>
      </c>
      <c r="J27" s="21">
        <f t="shared" si="1"/>
        <v>544.5</v>
      </c>
      <c r="K27" s="22">
        <v>0.1</v>
      </c>
    </row>
    <row r="28" spans="1:15" x14ac:dyDescent="0.2">
      <c r="A28" s="13">
        <v>7</v>
      </c>
      <c r="B28" s="13">
        <v>230</v>
      </c>
      <c r="C28" s="14">
        <v>11003498</v>
      </c>
      <c r="D28" s="15" t="s">
        <v>38</v>
      </c>
      <c r="E28" s="16" t="s">
        <v>0</v>
      </c>
      <c r="F28" s="17">
        <v>150</v>
      </c>
      <c r="G28" s="18">
        <v>3.3</v>
      </c>
      <c r="H28" s="19">
        <f t="shared" si="0"/>
        <v>495</v>
      </c>
      <c r="I28" s="20">
        <f t="shared" si="2"/>
        <v>3.63</v>
      </c>
      <c r="J28" s="21">
        <f t="shared" si="1"/>
        <v>544.5</v>
      </c>
      <c r="K28" s="22">
        <v>0.1</v>
      </c>
    </row>
    <row r="29" spans="1:15" x14ac:dyDescent="0.2">
      <c r="A29" s="13">
        <v>8</v>
      </c>
      <c r="B29" s="13">
        <v>240</v>
      </c>
      <c r="C29" s="14">
        <v>11032352</v>
      </c>
      <c r="D29" s="15" t="s">
        <v>39</v>
      </c>
      <c r="E29" s="16" t="s">
        <v>0</v>
      </c>
      <c r="F29" s="17">
        <v>500</v>
      </c>
      <c r="G29" s="18">
        <v>6</v>
      </c>
      <c r="H29" s="19">
        <f t="shared" si="0"/>
        <v>3000</v>
      </c>
      <c r="I29" s="20">
        <f t="shared" si="2"/>
        <v>6.6000000000000005</v>
      </c>
      <c r="J29" s="21">
        <f t="shared" si="1"/>
        <v>3300.0000000000005</v>
      </c>
      <c r="K29" s="22">
        <v>0.1</v>
      </c>
    </row>
    <row r="30" spans="1:15" x14ac:dyDescent="0.2">
      <c r="A30" s="13">
        <v>8</v>
      </c>
      <c r="B30" s="13">
        <v>250</v>
      </c>
      <c r="C30" s="14">
        <v>11042163</v>
      </c>
      <c r="D30" s="15" t="s">
        <v>40</v>
      </c>
      <c r="E30" s="16" t="s">
        <v>0</v>
      </c>
      <c r="F30" s="17">
        <v>100</v>
      </c>
      <c r="G30" s="18">
        <v>6</v>
      </c>
      <c r="H30" s="19">
        <f t="shared" si="0"/>
        <v>600</v>
      </c>
      <c r="I30" s="20">
        <f t="shared" si="2"/>
        <v>6.6000000000000005</v>
      </c>
      <c r="J30" s="21">
        <f t="shared" si="1"/>
        <v>660</v>
      </c>
      <c r="K30" s="22">
        <v>0.1</v>
      </c>
    </row>
    <row r="31" spans="1:15" x14ac:dyDescent="0.2">
      <c r="A31" s="13">
        <v>9</v>
      </c>
      <c r="B31" s="13">
        <v>260</v>
      </c>
      <c r="C31" s="14">
        <v>11023097</v>
      </c>
      <c r="D31" s="15" t="s">
        <v>41</v>
      </c>
      <c r="E31" s="16" t="s">
        <v>0</v>
      </c>
      <c r="F31" s="17">
        <v>100</v>
      </c>
      <c r="G31" s="18">
        <v>23.5</v>
      </c>
      <c r="H31" s="19">
        <f t="shared" si="0"/>
        <v>2350</v>
      </c>
      <c r="I31" s="20">
        <f t="shared" si="2"/>
        <v>25.85</v>
      </c>
      <c r="J31" s="21">
        <f t="shared" si="1"/>
        <v>2585</v>
      </c>
      <c r="K31" s="22">
        <v>0.1</v>
      </c>
    </row>
    <row r="32" spans="1:15" x14ac:dyDescent="0.2">
      <c r="A32" s="13">
        <v>9</v>
      </c>
      <c r="B32" s="13">
        <v>270</v>
      </c>
      <c r="C32" s="14">
        <v>11023098</v>
      </c>
      <c r="D32" s="15" t="s">
        <v>42</v>
      </c>
      <c r="E32" s="16" t="s">
        <v>0</v>
      </c>
      <c r="F32" s="17">
        <v>60</v>
      </c>
      <c r="G32" s="18">
        <v>23.5</v>
      </c>
      <c r="H32" s="19">
        <f t="shared" si="0"/>
        <v>1410</v>
      </c>
      <c r="I32" s="20">
        <f t="shared" si="2"/>
        <v>25.85</v>
      </c>
      <c r="J32" s="21">
        <f t="shared" si="1"/>
        <v>1551</v>
      </c>
      <c r="K32" s="22">
        <v>0.1</v>
      </c>
    </row>
    <row r="33" spans="1:11" x14ac:dyDescent="0.2">
      <c r="A33" s="13">
        <v>9</v>
      </c>
      <c r="B33" s="13">
        <v>280</v>
      </c>
      <c r="C33" s="14">
        <v>11023099</v>
      </c>
      <c r="D33" s="15" t="s">
        <v>43</v>
      </c>
      <c r="E33" s="16" t="s">
        <v>0</v>
      </c>
      <c r="F33" s="17">
        <v>50</v>
      </c>
      <c r="G33" s="18">
        <v>23.5</v>
      </c>
      <c r="H33" s="19">
        <f t="shared" si="0"/>
        <v>1175</v>
      </c>
      <c r="I33" s="20">
        <f t="shared" si="2"/>
        <v>25.85</v>
      </c>
      <c r="J33" s="21">
        <f t="shared" si="1"/>
        <v>1292.5</v>
      </c>
      <c r="K33" s="22">
        <v>0.1</v>
      </c>
    </row>
    <row r="34" spans="1:11" x14ac:dyDescent="0.2">
      <c r="A34" s="13">
        <v>10</v>
      </c>
      <c r="B34" s="13">
        <v>290</v>
      </c>
      <c r="C34" s="14">
        <v>11034262</v>
      </c>
      <c r="D34" s="15" t="s">
        <v>44</v>
      </c>
      <c r="E34" s="16" t="s">
        <v>0</v>
      </c>
      <c r="F34" s="17">
        <v>50</v>
      </c>
      <c r="G34" s="23">
        <v>53</v>
      </c>
      <c r="H34" s="19">
        <f t="shared" si="0"/>
        <v>2650</v>
      </c>
      <c r="I34" s="23">
        <f t="shared" ref="I34:I41" si="3">G34*1.21</f>
        <v>64.13</v>
      </c>
      <c r="J34" s="21">
        <f t="shared" si="1"/>
        <v>3206.5</v>
      </c>
      <c r="K34" s="22">
        <v>0.21</v>
      </c>
    </row>
    <row r="35" spans="1:11" x14ac:dyDescent="0.2">
      <c r="A35" s="13">
        <v>10</v>
      </c>
      <c r="B35" s="13">
        <v>300</v>
      </c>
      <c r="C35" s="14">
        <v>11000610</v>
      </c>
      <c r="D35" s="15" t="s">
        <v>45</v>
      </c>
      <c r="E35" s="16" t="s">
        <v>0</v>
      </c>
      <c r="F35" s="17">
        <v>1500</v>
      </c>
      <c r="G35" s="23">
        <v>53</v>
      </c>
      <c r="H35" s="19">
        <f t="shared" si="0"/>
        <v>79500</v>
      </c>
      <c r="I35" s="23">
        <f t="shared" si="3"/>
        <v>64.13</v>
      </c>
      <c r="J35" s="21">
        <f t="shared" si="1"/>
        <v>96195</v>
      </c>
      <c r="K35" s="22">
        <v>0.21</v>
      </c>
    </row>
    <row r="36" spans="1:11" x14ac:dyDescent="0.2">
      <c r="A36" s="13">
        <v>10</v>
      </c>
      <c r="B36" s="13">
        <v>310</v>
      </c>
      <c r="C36" s="14">
        <v>11037143</v>
      </c>
      <c r="D36" s="15" t="s">
        <v>46</v>
      </c>
      <c r="E36" s="16" t="s">
        <v>0</v>
      </c>
      <c r="F36" s="17">
        <v>300</v>
      </c>
      <c r="G36" s="23">
        <v>39</v>
      </c>
      <c r="H36" s="19">
        <f>F36*G36</f>
        <v>11700</v>
      </c>
      <c r="I36" s="23">
        <f t="shared" si="3"/>
        <v>47.19</v>
      </c>
      <c r="J36" s="21">
        <f>F36*I36</f>
        <v>14157</v>
      </c>
      <c r="K36" s="22">
        <v>0.21</v>
      </c>
    </row>
    <row r="37" spans="1:11" x14ac:dyDescent="0.2">
      <c r="A37" s="13">
        <v>10</v>
      </c>
      <c r="B37" s="13">
        <v>320</v>
      </c>
      <c r="C37" s="14">
        <v>11019432</v>
      </c>
      <c r="D37" s="15" t="s">
        <v>47</v>
      </c>
      <c r="E37" s="16" t="s">
        <v>0</v>
      </c>
      <c r="F37" s="17">
        <v>200</v>
      </c>
      <c r="G37" s="23">
        <v>14.5</v>
      </c>
      <c r="H37" s="19">
        <f>F37*G37</f>
        <v>2900</v>
      </c>
      <c r="I37" s="23">
        <f t="shared" si="3"/>
        <v>17.544999999999998</v>
      </c>
      <c r="J37" s="21">
        <f>F37*I37</f>
        <v>3508.9999999999995</v>
      </c>
      <c r="K37" s="22">
        <v>0.21</v>
      </c>
    </row>
    <row r="38" spans="1:11" x14ac:dyDescent="0.2">
      <c r="A38" s="13">
        <v>10</v>
      </c>
      <c r="B38" s="13">
        <v>330</v>
      </c>
      <c r="C38" s="14">
        <v>11041589</v>
      </c>
      <c r="D38" s="15" t="s">
        <v>48</v>
      </c>
      <c r="E38" s="16" t="s">
        <v>0</v>
      </c>
      <c r="F38" s="17">
        <v>250</v>
      </c>
      <c r="G38" s="23">
        <v>15</v>
      </c>
      <c r="H38" s="19">
        <f t="shared" si="0"/>
        <v>3750</v>
      </c>
      <c r="I38" s="23">
        <f t="shared" si="3"/>
        <v>18.149999999999999</v>
      </c>
      <c r="J38" s="21">
        <f t="shared" si="1"/>
        <v>4537.5</v>
      </c>
      <c r="K38" s="22">
        <v>0.21</v>
      </c>
    </row>
    <row r="39" spans="1:11" x14ac:dyDescent="0.2">
      <c r="A39" s="13">
        <v>11</v>
      </c>
      <c r="B39" s="13">
        <v>340</v>
      </c>
      <c r="C39" s="14">
        <v>11008143</v>
      </c>
      <c r="D39" s="15" t="s">
        <v>49</v>
      </c>
      <c r="E39" s="16" t="s">
        <v>0</v>
      </c>
      <c r="F39" s="17">
        <v>20</v>
      </c>
      <c r="G39" s="23">
        <v>43</v>
      </c>
      <c r="H39" s="19">
        <f>F39*G39</f>
        <v>860</v>
      </c>
      <c r="I39" s="23">
        <f t="shared" si="3"/>
        <v>52.03</v>
      </c>
      <c r="J39" s="21">
        <f>F39*I39</f>
        <v>1040.5999999999999</v>
      </c>
      <c r="K39" s="22">
        <v>0.21</v>
      </c>
    </row>
    <row r="40" spans="1:11" x14ac:dyDescent="0.2">
      <c r="A40" s="13">
        <v>11</v>
      </c>
      <c r="B40" s="13">
        <v>350</v>
      </c>
      <c r="C40" s="14">
        <v>11036548</v>
      </c>
      <c r="D40" s="15" t="s">
        <v>50</v>
      </c>
      <c r="E40" s="16" t="s">
        <v>0</v>
      </c>
      <c r="F40" s="17">
        <v>450</v>
      </c>
      <c r="G40" s="23">
        <v>59</v>
      </c>
      <c r="H40" s="19">
        <f>F40*G40</f>
        <v>26550</v>
      </c>
      <c r="I40" s="23">
        <f t="shared" si="3"/>
        <v>71.39</v>
      </c>
      <c r="J40" s="21">
        <f>F40*I40</f>
        <v>32125.5</v>
      </c>
      <c r="K40" s="22">
        <v>0.21</v>
      </c>
    </row>
    <row r="41" spans="1:11" x14ac:dyDescent="0.2">
      <c r="A41" s="13">
        <v>11</v>
      </c>
      <c r="B41" s="13">
        <v>360</v>
      </c>
      <c r="C41" s="14">
        <v>11009324</v>
      </c>
      <c r="D41" s="15" t="s">
        <v>51</v>
      </c>
      <c r="E41" s="16" t="s">
        <v>0</v>
      </c>
      <c r="F41" s="17">
        <v>450</v>
      </c>
      <c r="G41" s="23">
        <v>29</v>
      </c>
      <c r="H41" s="19">
        <f>F41*G41</f>
        <v>13050</v>
      </c>
      <c r="I41" s="23">
        <f t="shared" si="3"/>
        <v>35.089999999999996</v>
      </c>
      <c r="J41" s="21">
        <f>F41*I41</f>
        <v>15790.499999999998</v>
      </c>
      <c r="K41" s="22">
        <v>0.21</v>
      </c>
    </row>
    <row r="43" spans="1:11" x14ac:dyDescent="0.2">
      <c r="D43" s="11" t="s">
        <v>12</v>
      </c>
      <c r="E43" s="9"/>
      <c r="H43" s="2">
        <f>SUM(H6:H42)</f>
        <v>262575</v>
      </c>
      <c r="J43" s="12">
        <f>SUM(J6:J42)</f>
        <v>304338.09999999998</v>
      </c>
    </row>
  </sheetData>
  <mergeCells count="3">
    <mergeCell ref="B1:K1"/>
    <mergeCell ref="B2:K2"/>
    <mergeCell ref="A3:K3"/>
  </mergeCells>
  <pageMargins left="0.70866141732283472" right="0.11811023622047245" top="0.94488188976377963" bottom="0.74803149606299213" header="0.31496062992125984" footer="0.31496062992125984"/>
  <pageSetup paperSize="9" scale="75" orientation="landscape" r:id="rId1"/>
  <headerFooter>
    <oddHeader>&amp;L&amp;G&amp;R&amp;G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APÉNDICE I</vt:lpstr>
      <vt:lpstr>'APÉNDICE I'!Títulos_a_imprimir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Manuel Nicolas Garcia</cp:lastModifiedBy>
  <cp:revision>1</cp:revision>
  <cp:lastPrinted>2020-12-01T10:09:29Z</cp:lastPrinted>
  <dcterms:modified xsi:type="dcterms:W3CDTF">2021-01-28T08:26:17Z</dcterms:modified>
  <cp:category/>
</cp:coreProperties>
</file>